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 autoCompressPictures="0"/>
  <mc:AlternateContent xmlns:mc="http://schemas.openxmlformats.org/markup-compatibility/2006">
    <mc:Choice Requires="x15">
      <x15ac:absPath xmlns:x15ac="http://schemas.microsoft.com/office/spreadsheetml/2010/11/ac" url="/Users/zhenhuang/Desktop/Figures 5-12-21/Figures 11-18-24 /Figure 4 source data/"/>
    </mc:Choice>
  </mc:AlternateContent>
  <xr:revisionPtr revIDLastSave="0" documentId="13_ncr:1_{9E47E603-BB8B-8F46-811C-AE624D100754}" xr6:coauthVersionLast="47" xr6:coauthVersionMax="47" xr10:uidLastSave="{00000000-0000-0000-0000-000000000000}"/>
  <bookViews>
    <workbookView xWindow="2780" yWindow="500" windowWidth="43040" windowHeight="22120" xr2:uid="{00000000-000D-0000-FFFF-FFFF00000000}"/>
  </bookViews>
  <sheets>
    <sheet name="Plate 1 - Sheet1" sheetId="1" r:id="rId1"/>
  </sheets>
  <definedNames>
    <definedName name="MethodPointer">48342072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62" i="1" l="1"/>
  <c r="G64" i="1" l="1"/>
  <c r="D62" i="1"/>
  <c r="E71" i="1" l="1"/>
  <c r="E70" i="1"/>
  <c r="I64" i="1" l="1"/>
  <c r="H64" i="1" l="1"/>
  <c r="I62" i="1"/>
  <c r="J59" i="1"/>
  <c r="I59" i="1"/>
  <c r="H59" i="1"/>
  <c r="G59" i="1"/>
  <c r="E59" i="1"/>
  <c r="D59" i="1"/>
  <c r="C59" i="1"/>
  <c r="B59" i="1"/>
  <c r="J58" i="1"/>
  <c r="Y93" i="1" s="1"/>
  <c r="I58" i="1"/>
  <c r="X93" i="1" s="1"/>
  <c r="H58" i="1"/>
  <c r="W93" i="1" s="1"/>
  <c r="G58" i="1"/>
  <c r="V93" i="1" s="1"/>
  <c r="E58" i="1"/>
  <c r="D58" i="1"/>
  <c r="C58" i="1"/>
  <c r="B58" i="1"/>
  <c r="E62" i="1"/>
  <c r="D60" i="1" l="1"/>
  <c r="T94" i="1"/>
  <c r="E60" i="1"/>
  <c r="U94" i="1"/>
  <c r="G60" i="1"/>
  <c r="V95" i="1" s="1"/>
  <c r="V94" i="1"/>
  <c r="S93" i="1"/>
  <c r="H60" i="1"/>
  <c r="W95" i="1" s="1"/>
  <c r="W94" i="1"/>
  <c r="R93" i="1"/>
  <c r="T93" i="1"/>
  <c r="I60" i="1"/>
  <c r="X95" i="1" s="1"/>
  <c r="X94" i="1"/>
  <c r="J60" i="1"/>
  <c r="Y95" i="1" s="1"/>
  <c r="Y94" i="1"/>
  <c r="B60" i="1"/>
  <c r="R94" i="1"/>
  <c r="C60" i="1"/>
  <c r="S94" i="1"/>
  <c r="E66" i="1"/>
  <c r="U93" i="1"/>
  <c r="J66" i="1"/>
  <c r="S95" i="1" l="1"/>
  <c r="R95" i="1"/>
  <c r="U95" i="1"/>
  <c r="T95" i="1"/>
</calcChain>
</file>

<file path=xl/sharedStrings.xml><?xml version="1.0" encoding="utf-8"?>
<sst xmlns="http://schemas.openxmlformats.org/spreadsheetml/2006/main" count="72" uniqueCount="59">
  <si>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</si>
  <si>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</si>
  <si>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</si>
  <si>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</si>
  <si>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</si>
  <si>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</si>
  <si>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</si>
  <si>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</si>
  <si>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</si>
  <si>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</si>
  <si>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</si>
  <si>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</si>
  <si>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</si>
  <si>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</si>
  <si>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</si>
  <si>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</si>
  <si>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</si>
  <si>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</si>
  <si>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</si>
  <si>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</si>
  <si>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D1..F12</t>
  </si>
  <si>
    <t>Wavelengths:  450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</si>
  <si>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</si>
  <si>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</si>
  <si>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</si>
  <si>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</si>
  <si>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</si>
  <si>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</si>
  <si>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</si>
  <si>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</si>
  <si>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</si>
  <si>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</si>
  <si>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</si>
  <si>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cx microglia 151-162</t>
  </si>
  <si>
    <t>LPS</t>
  </si>
  <si>
    <t>AB40</t>
  </si>
  <si>
    <t>LPS+Ab40</t>
  </si>
  <si>
    <t>Ab40 200nM</t>
  </si>
  <si>
    <t>LPS freash prep 5ng/ml</t>
  </si>
  <si>
    <t>151/6/7 ric8a mutant</t>
  </si>
  <si>
    <t>wt</t>
  </si>
  <si>
    <t>Ab40</t>
  </si>
  <si>
    <t>mut</t>
  </si>
  <si>
    <t>not pretreatment</t>
  </si>
  <si>
    <t>5ng</t>
  </si>
  <si>
    <t>wt_0</t>
  </si>
  <si>
    <t>wt_LPS</t>
  </si>
  <si>
    <t>wt_AB40</t>
  </si>
  <si>
    <t>wt_LPS+Ab40</t>
  </si>
  <si>
    <t>mut_0</t>
  </si>
  <si>
    <t>mut_LPS</t>
  </si>
  <si>
    <t>mut_AB40</t>
  </si>
  <si>
    <t>mut_LPS+Ab40</t>
  </si>
  <si>
    <t>cx641 643 645 646</t>
  </si>
  <si>
    <t>cx184 185 187 188 190</t>
  </si>
  <si>
    <t>DMSO</t>
  </si>
  <si>
    <t>LPS+DMSO</t>
  </si>
  <si>
    <t>ctrl microglia</t>
  </si>
  <si>
    <t>ric8a mut microglia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</si>
</sst>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0A0D1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0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7" fillId="0" borderId="0" xfId="0" applyFont="1"/>
    <xf numFmtId="0" fontId="2" fillId="16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2" fillId="5" borderId="0" xfId="0" applyFont="1" applyFill="1" applyAlignment="1">
      <alignment horizontal="center"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 wrapText="1"/>
    </xf>
  </cellXfs>
  <cellStyles count="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TNF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Sheet1'!$R$95:$Y$95</c:f>
                <c:numCache>
                  <c:formatCode>General</c:formatCode>
                  <c:ptCount val="8"/>
                  <c:pt idx="0">
                    <c:v>18.267165158192075</c:v>
                  </c:pt>
                  <c:pt idx="1">
                    <c:v>55.623221863332653</c:v>
                  </c:pt>
                  <c:pt idx="2">
                    <c:v>43.491444964774026</c:v>
                  </c:pt>
                  <c:pt idx="3">
                    <c:v>67.683691259081186</c:v>
                  </c:pt>
                  <c:pt idx="4">
                    <c:v>26.295091142299082</c:v>
                  </c:pt>
                  <c:pt idx="5">
                    <c:v>162.77988242856304</c:v>
                  </c:pt>
                  <c:pt idx="6">
                    <c:v>34.377899877683056</c:v>
                  </c:pt>
                  <c:pt idx="7">
                    <c:v>128.16192847610401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'Plate 1 - Sheet1'!$R$91:$Y$92</c:f>
              <c:multiLvlStrCache>
                <c:ptCount val="8"/>
                <c:lvl>
                  <c:pt idx="0">
                    <c:v>DMSO</c:v>
                  </c:pt>
                  <c:pt idx="1">
                    <c:v>LPS+DMSO</c:v>
                  </c:pt>
                  <c:pt idx="2">
                    <c:v>Ab40</c:v>
                  </c:pt>
                  <c:pt idx="3">
                    <c:v>LPS+Ab40</c:v>
                  </c:pt>
                  <c:pt idx="4">
                    <c:v>DMSO</c:v>
                  </c:pt>
                  <c:pt idx="5">
                    <c:v>LPS+DMSO</c:v>
                  </c:pt>
                  <c:pt idx="6">
                    <c:v>Ab40</c:v>
                  </c:pt>
                  <c:pt idx="7">
                    <c:v>LPS+Ab40</c:v>
                  </c:pt>
                </c:lvl>
                <c:lvl>
                  <c:pt idx="0">
                    <c:v>ctrl microglia</c:v>
                  </c:pt>
                  <c:pt idx="4">
                    <c:v>ric8a mut microglia</c:v>
                  </c:pt>
                </c:lvl>
              </c:multiLvlStrCache>
            </c:multiLvlStrRef>
          </c:cat>
          <c:val>
            <c:numRef>
              <c:f>'Plate 1 - Sheet1'!$R$93:$Y$93</c:f>
              <c:numCache>
                <c:formatCode>General</c:formatCode>
                <c:ptCount val="8"/>
                <c:pt idx="0">
                  <c:v>132.68750000000003</c:v>
                </c:pt>
                <c:pt idx="1">
                  <c:v>1112.8333333333335</c:v>
                </c:pt>
                <c:pt idx="2">
                  <c:v>325.81818181818181</c:v>
                </c:pt>
                <c:pt idx="3">
                  <c:v>770.7777777777776</c:v>
                </c:pt>
                <c:pt idx="4">
                  <c:v>198.50000000000003</c:v>
                </c:pt>
                <c:pt idx="5">
                  <c:v>2265.8888888888887</c:v>
                </c:pt>
                <c:pt idx="6">
                  <c:v>245.2</c:v>
                </c:pt>
                <c:pt idx="7">
                  <c:v>2031.8750000000002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F5-8D4C-B743-EF26C5F59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12231631"/>
        <c:axId val="1353014175"/>
      </c:barChart>
      <c:catAx>
        <c:axId val="1812231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3014175"/>
        <c:crosses val="autoZero"/>
        <c:auto val="1"/>
        <c:lblAlgn val="ctr"/>
        <c:lblOffset val="100"/>
        <c:noMultiLvlLbl val="0"/>
      </c:catAx>
      <c:valAx>
        <c:axId val="1353014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2231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273050</xdr:colOff>
      <xdr:row>98</xdr:row>
      <xdr:rowOff>114300</xdr:rowOff>
    </xdr:from>
    <xdr:to>
      <xdr:col>26</xdr:col>
      <xdr:colOff>12700</xdr:colOff>
      <xdr:row>117</xdr:row>
      <xdr:rowOff>127000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EBEEBD8-F445-CE4E-A688-7FE730A353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Y107"/>
  <sheetViews>
    <sheetView tabSelected="1" topLeftCell="A47" workbookViewId="0">
      <selection activeCell="M91" sqref="M91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  <col min="8" max="8" width="12.33203125" bestFit="1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</row>
    <row r="5" spans="1:2" x14ac:dyDescent="0.15">
      <c r="A5" t="s">
        <v>3</v>
      </c>
    </row>
    <row r="6" spans="1:2" x14ac:dyDescent="0.15">
      <c r="A6" t="s">
        <v>4</v>
      </c>
      <c r="B6" t="s">
        <v>5</v>
      </c>
    </row>
    <row r="7" spans="1:2" x14ac:dyDescent="0.15">
      <c r="A7" t="s">
        <v>6</v>
      </c>
      <c r="B7" s="1">
        <v>43311</v>
      </c>
    </row>
    <row r="8" spans="1:2" x14ac:dyDescent="0.15">
      <c r="A8" t="s">
        <v>7</v>
      </c>
      <c r="B8" s="2">
        <v>0.58532407407407405</v>
      </c>
    </row>
    <row r="9" spans="1:2" x14ac:dyDescent="0.15">
      <c r="A9" t="s">
        <v>8</v>
      </c>
      <c r="B9" t="s">
        <v>9</v>
      </c>
    </row>
    <row r="10" spans="1:2" x14ac:dyDescent="0.15">
      <c r="A10" t="s">
        <v>10</v>
      </c>
      <c r="B10" t="s">
        <v>11</v>
      </c>
    </row>
    <row r="11" spans="1:2" x14ac:dyDescent="0.15">
      <c r="A11" t="s">
        <v>12</v>
      </c>
      <c r="B11" t="s">
        <v>13</v>
      </c>
    </row>
    <row r="13" spans="1:2" ht="14" x14ac:dyDescent="0.15">
      <c r="A13" s="3" t="s">
        <v>14</v>
      </c>
      <c r="B13" s="4"/>
    </row>
    <row r="14" spans="1:2" x14ac:dyDescent="0.15">
      <c r="A14" t="s">
        <v>15</v>
      </c>
      <c r="B14" t="s">
        <v>16</v>
      </c>
    </row>
    <row r="15" spans="1:2" x14ac:dyDescent="0.15">
      <c r="A15" t="s">
        <v>17</v>
      </c>
    </row>
    <row r="16" spans="1:2" x14ac:dyDescent="0.15">
      <c r="A16" t="s">
        <v>18</v>
      </c>
      <c r="B16" t="s">
        <v>19</v>
      </c>
    </row>
    <row r="17" spans="1:23" x14ac:dyDescent="0.15">
      <c r="B17" t="s">
        <v>20</v>
      </c>
    </row>
    <row r="18" spans="1:23" x14ac:dyDescent="0.15">
      <c r="B18" t="s">
        <v>21</v>
      </c>
    </row>
    <row r="19" spans="1:23" x14ac:dyDescent="0.15">
      <c r="B19" t="s">
        <v>22</v>
      </c>
    </row>
    <row r="20" spans="1:23" x14ac:dyDescent="0.15">
      <c r="S20" t="s">
        <v>33</v>
      </c>
      <c r="V20" s="25" t="s">
        <v>39</v>
      </c>
      <c r="W20" s="25"/>
    </row>
    <row r="21" spans="1:23" ht="14" x14ac:dyDescent="0.15">
      <c r="A21" s="3" t="s">
        <v>23</v>
      </c>
      <c r="B21" s="4"/>
      <c r="S21" t="s">
        <v>37</v>
      </c>
    </row>
    <row r="22" spans="1:23" x14ac:dyDescent="0.15">
      <c r="A22" t="s">
        <v>24</v>
      </c>
      <c r="B22">
        <v>22.9</v>
      </c>
      <c r="S22" s="21" t="s">
        <v>43</v>
      </c>
    </row>
    <row r="23" spans="1:23" x14ac:dyDescent="0.15">
      <c r="S23" s="25" t="s">
        <v>38</v>
      </c>
      <c r="T23" s="25"/>
      <c r="U23" s="25"/>
    </row>
    <row r="24" spans="1:23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</row>
    <row r="25" spans="1:23" ht="14" x14ac:dyDescent="0.15">
      <c r="B25" s="6" t="s">
        <v>25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450</v>
      </c>
    </row>
    <row r="26" spans="1:23" ht="14" x14ac:dyDescent="0.15">
      <c r="B26" s="6" t="s">
        <v>26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450</v>
      </c>
    </row>
    <row r="27" spans="1:23" ht="28" x14ac:dyDescent="0.15">
      <c r="B27" s="6" t="s">
        <v>27</v>
      </c>
      <c r="C27" s="7" t="s">
        <v>34</v>
      </c>
      <c r="D27" s="7" t="s">
        <v>35</v>
      </c>
      <c r="E27" s="7" t="s">
        <v>36</v>
      </c>
      <c r="F27" s="7"/>
      <c r="G27" s="7"/>
      <c r="H27" s="7"/>
      <c r="I27" s="7"/>
      <c r="J27" s="7"/>
      <c r="K27" s="7"/>
      <c r="L27" s="7"/>
      <c r="M27" s="7"/>
      <c r="N27" s="7"/>
      <c r="O27" s="8">
        <v>450</v>
      </c>
    </row>
    <row r="28" spans="1:23" ht="14" x14ac:dyDescent="0.15">
      <c r="B28" s="6" t="s">
        <v>28</v>
      </c>
      <c r="C28" s="9">
        <v>2.6909999999999998</v>
      </c>
      <c r="D28" s="10">
        <v>0.246</v>
      </c>
      <c r="E28" s="9">
        <v>2.61</v>
      </c>
      <c r="F28" s="11">
        <v>1.554</v>
      </c>
      <c r="G28" s="10">
        <v>0.20499999999999999</v>
      </c>
      <c r="H28" s="12">
        <v>0.52800000000000002</v>
      </c>
      <c r="I28" s="13">
        <v>1.151</v>
      </c>
      <c r="J28" s="10">
        <v>0.161</v>
      </c>
      <c r="K28" s="14">
        <v>0.67700000000000005</v>
      </c>
      <c r="L28" s="15">
        <v>0.84</v>
      </c>
      <c r="M28" s="10">
        <v>0.16300000000000001</v>
      </c>
      <c r="N28" s="12">
        <v>0.48799999999999999</v>
      </c>
      <c r="O28" s="8">
        <v>450</v>
      </c>
    </row>
    <row r="29" spans="1:23" ht="14" x14ac:dyDescent="0.15">
      <c r="B29" s="6" t="s">
        <v>29</v>
      </c>
      <c r="C29" s="13">
        <v>1.0820000000000001</v>
      </c>
      <c r="D29" s="10">
        <v>0.251</v>
      </c>
      <c r="E29" s="12">
        <v>0.377</v>
      </c>
      <c r="F29" s="16">
        <v>3.1389999999999998</v>
      </c>
      <c r="G29" s="10">
        <v>0.26600000000000001</v>
      </c>
      <c r="H29" s="17">
        <v>2.4279999999999999</v>
      </c>
      <c r="I29" s="18">
        <v>2.7629999999999999</v>
      </c>
      <c r="J29" s="10">
        <v>0.36</v>
      </c>
      <c r="K29" s="19">
        <v>1.8740000000000001</v>
      </c>
      <c r="L29" s="13">
        <v>1.1870000000000001</v>
      </c>
      <c r="M29" s="12">
        <v>0.52800000000000002</v>
      </c>
      <c r="N29" s="13">
        <v>1.2190000000000001</v>
      </c>
      <c r="O29" s="8">
        <v>450</v>
      </c>
    </row>
    <row r="30" spans="1:23" ht="14" x14ac:dyDescent="0.15">
      <c r="B30" s="6" t="s">
        <v>30</v>
      </c>
      <c r="C30" s="13">
        <v>1.0129999999999999</v>
      </c>
      <c r="D30" s="10">
        <v>0.312</v>
      </c>
      <c r="E30" s="14">
        <v>0.68300000000000005</v>
      </c>
      <c r="F30" s="20">
        <v>1.365</v>
      </c>
      <c r="G30" s="12">
        <v>0.47899999999999998</v>
      </c>
      <c r="H30" s="14">
        <v>0.71799999999999997</v>
      </c>
      <c r="I30" s="20">
        <v>1.284</v>
      </c>
      <c r="J30" s="12">
        <v>0.438</v>
      </c>
      <c r="K30" s="15">
        <v>0.99399999999999999</v>
      </c>
      <c r="L30" s="15">
        <v>0.95699999999999996</v>
      </c>
      <c r="M30" s="12">
        <v>0.53700000000000003</v>
      </c>
      <c r="N30" s="15">
        <v>0.9</v>
      </c>
      <c r="O30" s="8">
        <v>450</v>
      </c>
    </row>
    <row r="31" spans="1:23" ht="14" x14ac:dyDescent="0.15">
      <c r="B31" s="6" t="s">
        <v>31</v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450</v>
      </c>
    </row>
    <row r="32" spans="1:23" ht="14" x14ac:dyDescent="0.15">
      <c r="B32" s="6" t="s">
        <v>32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450</v>
      </c>
    </row>
    <row r="35" spans="1:10" x14ac:dyDescent="0.15">
      <c r="A35" s="26" t="s">
        <v>37</v>
      </c>
      <c r="C35" s="21" t="s">
        <v>44</v>
      </c>
      <c r="H35" s="21" t="s">
        <v>44</v>
      </c>
    </row>
    <row r="36" spans="1:10" x14ac:dyDescent="0.15">
      <c r="A36" s="25" t="s">
        <v>40</v>
      </c>
      <c r="B36">
        <v>0</v>
      </c>
      <c r="C36" t="s">
        <v>34</v>
      </c>
      <c r="D36" t="s">
        <v>41</v>
      </c>
      <c r="E36" t="s">
        <v>36</v>
      </c>
      <c r="F36" s="25" t="s">
        <v>42</v>
      </c>
      <c r="G36" s="21">
        <v>0</v>
      </c>
      <c r="H36" t="s">
        <v>34</v>
      </c>
      <c r="I36" t="s">
        <v>35</v>
      </c>
      <c r="J36" t="s">
        <v>36</v>
      </c>
    </row>
    <row r="37" spans="1:10" x14ac:dyDescent="0.15">
      <c r="B37">
        <v>0.21099999999999999</v>
      </c>
      <c r="C37" s="13">
        <v>1.0820000000000001</v>
      </c>
      <c r="D37" s="10">
        <v>0.251</v>
      </c>
      <c r="E37" s="12">
        <v>0.377</v>
      </c>
      <c r="H37" s="9">
        <v>2.6909999999999998</v>
      </c>
      <c r="I37" s="10">
        <v>0.246</v>
      </c>
      <c r="J37" s="9">
        <v>2.61</v>
      </c>
    </row>
    <row r="38" spans="1:10" x14ac:dyDescent="0.15">
      <c r="B38" s="10">
        <v>8.1000000000000003E-2</v>
      </c>
      <c r="C38" s="13">
        <v>1.0129999999999999</v>
      </c>
      <c r="D38" s="10">
        <v>0.312</v>
      </c>
      <c r="E38" s="14">
        <v>0.68300000000000005</v>
      </c>
      <c r="H38" s="16"/>
      <c r="I38" s="10">
        <v>0.26600000000000001</v>
      </c>
      <c r="J38" s="17">
        <v>2.4279999999999999</v>
      </c>
    </row>
    <row r="39" spans="1:10" x14ac:dyDescent="0.15">
      <c r="B39" s="10">
        <v>0.11799999999999999</v>
      </c>
      <c r="C39" s="11">
        <v>1.554</v>
      </c>
      <c r="D39" s="10">
        <v>0.20499999999999999</v>
      </c>
      <c r="E39" s="12">
        <v>0.52800000000000002</v>
      </c>
      <c r="H39" s="18">
        <v>2.7629999999999999</v>
      </c>
      <c r="I39" s="10">
        <v>0.36</v>
      </c>
      <c r="J39" s="19">
        <v>1.8740000000000001</v>
      </c>
    </row>
    <row r="40" spans="1:10" x14ac:dyDescent="0.15">
      <c r="B40" s="10">
        <v>0.13</v>
      </c>
      <c r="C40" s="20">
        <v>1.365</v>
      </c>
      <c r="D40" s="12">
        <v>0.47899999999999998</v>
      </c>
      <c r="E40" s="14">
        <v>0.71799999999999997</v>
      </c>
      <c r="F40" s="1">
        <v>43320</v>
      </c>
      <c r="G40" s="1"/>
      <c r="H40" s="18">
        <v>2.1070000000000002</v>
      </c>
      <c r="I40" s="10">
        <v>0.19600000000000001</v>
      </c>
      <c r="J40" s="16">
        <v>2.2650000000000001</v>
      </c>
    </row>
    <row r="41" spans="1:10" x14ac:dyDescent="0.15">
      <c r="B41" s="10">
        <v>0.105</v>
      </c>
      <c r="C41" s="13">
        <v>1.151</v>
      </c>
      <c r="D41" s="10">
        <v>0.161</v>
      </c>
      <c r="E41" s="14">
        <v>0.67700000000000005</v>
      </c>
      <c r="H41" s="22">
        <v>1.2869999999999999</v>
      </c>
      <c r="I41" s="10">
        <v>0.158</v>
      </c>
      <c r="J41" s="18">
        <v>1.97</v>
      </c>
    </row>
    <row r="42" spans="1:10" x14ac:dyDescent="0.15">
      <c r="B42" s="10">
        <v>7.5999999999999998E-2</v>
      </c>
      <c r="C42" s="20">
        <v>1.284</v>
      </c>
      <c r="D42" s="12">
        <v>0.438</v>
      </c>
      <c r="E42" s="15">
        <v>0.99399999999999999</v>
      </c>
      <c r="G42" s="10">
        <v>0.20300000000000001</v>
      </c>
      <c r="H42" s="18">
        <v>2.11</v>
      </c>
      <c r="J42" s="23">
        <v>1.5860000000000001</v>
      </c>
    </row>
    <row r="43" spans="1:10" x14ac:dyDescent="0.15">
      <c r="B43" s="10">
        <v>9.2999999999999999E-2</v>
      </c>
      <c r="C43" s="15">
        <v>0.84</v>
      </c>
      <c r="D43" s="10">
        <v>0.16300000000000001</v>
      </c>
      <c r="E43" s="12">
        <v>0.48799999999999999</v>
      </c>
      <c r="H43" s="18">
        <v>2.0449999999999999</v>
      </c>
    </row>
    <row r="44" spans="1:10" x14ac:dyDescent="0.15">
      <c r="B44" s="10">
        <v>8.7999999999999995E-2</v>
      </c>
      <c r="C44" s="13">
        <v>1.1870000000000001</v>
      </c>
      <c r="D44" s="12">
        <v>0.52800000000000002</v>
      </c>
      <c r="E44" s="13">
        <v>1.2190000000000001</v>
      </c>
      <c r="G44" s="12">
        <v>0.23499999999999999</v>
      </c>
      <c r="H44" s="16">
        <v>2.2679999999999998</v>
      </c>
    </row>
    <row r="45" spans="1:10" x14ac:dyDescent="0.15">
      <c r="B45" s="10">
        <v>0.10100000000000001</v>
      </c>
      <c r="C45" s="15">
        <v>0.95699999999999996</v>
      </c>
      <c r="D45" s="12">
        <v>0.53700000000000003</v>
      </c>
      <c r="E45" s="15">
        <v>0.9</v>
      </c>
      <c r="G45" s="12">
        <v>0.20399999999999999</v>
      </c>
    </row>
    <row r="46" spans="1:10" x14ac:dyDescent="0.15">
      <c r="A46" s="1">
        <v>43320</v>
      </c>
      <c r="B46" s="10">
        <v>0.158</v>
      </c>
      <c r="C46" s="15">
        <v>0.71799999999999997</v>
      </c>
      <c r="D46" s="24">
        <v>0.22</v>
      </c>
      <c r="E46" s="14">
        <v>0.499</v>
      </c>
      <c r="G46" s="12">
        <v>0.20599999999999999</v>
      </c>
    </row>
    <row r="47" spans="1:10" x14ac:dyDescent="0.15">
      <c r="A47" s="21" t="s">
        <v>54</v>
      </c>
      <c r="B47" s="12">
        <v>0.33200000000000002</v>
      </c>
      <c r="C47" s="11">
        <v>1.1599999999999999</v>
      </c>
      <c r="D47" s="12">
        <v>0.28999999999999998</v>
      </c>
      <c r="E47" s="15">
        <v>0.70799999999999996</v>
      </c>
      <c r="G47" s="14">
        <v>0.30299999999999999</v>
      </c>
    </row>
    <row r="48" spans="1:10" x14ac:dyDescent="0.15">
      <c r="B48" s="10">
        <v>0.25700000000000001</v>
      </c>
      <c r="C48" s="22">
        <v>1.2410000000000001</v>
      </c>
      <c r="D48" s="24"/>
      <c r="E48" s="22">
        <v>1.248</v>
      </c>
      <c r="G48" s="10">
        <v>0.122</v>
      </c>
    </row>
    <row r="49" spans="1:10" x14ac:dyDescent="0.15">
      <c r="B49" s="10"/>
      <c r="C49" s="22">
        <v>1.349</v>
      </c>
      <c r="D49" s="24"/>
      <c r="E49" s="13">
        <v>0.81200000000000006</v>
      </c>
      <c r="G49" s="10">
        <v>0.16600000000000001</v>
      </c>
    </row>
    <row r="50" spans="1:10" x14ac:dyDescent="0.15">
      <c r="B50" s="10"/>
      <c r="C50" s="20">
        <v>0.96299999999999997</v>
      </c>
      <c r="D50" s="24"/>
      <c r="E50" s="13">
        <v>0.85799999999999998</v>
      </c>
      <c r="G50" s="12">
        <v>0.37</v>
      </c>
    </row>
    <row r="51" spans="1:10" x14ac:dyDescent="0.15">
      <c r="B51" s="10"/>
      <c r="G51" s="10">
        <v>8.7999999999999995E-2</v>
      </c>
    </row>
    <row r="52" spans="1:10" x14ac:dyDescent="0.15">
      <c r="A52" s="1">
        <v>43657</v>
      </c>
      <c r="B52" s="10">
        <v>9.6000000000000002E-2</v>
      </c>
      <c r="C52" s="15">
        <v>0.879</v>
      </c>
      <c r="E52" s="12">
        <v>0.28199999999999997</v>
      </c>
      <c r="G52" s="12">
        <v>0.29399999999999998</v>
      </c>
    </row>
    <row r="53" spans="1:10" x14ac:dyDescent="0.15">
      <c r="A53" s="21" t="s">
        <v>53</v>
      </c>
      <c r="B53" s="10">
        <v>0.107</v>
      </c>
      <c r="C53" s="20">
        <v>1.256</v>
      </c>
      <c r="E53" s="20">
        <v>1.25</v>
      </c>
      <c r="G53" s="10">
        <v>0.1</v>
      </c>
      <c r="H53" s="16">
        <v>2.9140000000000001</v>
      </c>
      <c r="J53" s="19">
        <v>1.7649999999999999</v>
      </c>
    </row>
    <row r="54" spans="1:10" x14ac:dyDescent="0.15">
      <c r="B54" s="10">
        <v>7.6999999999999999E-2</v>
      </c>
      <c r="C54" s="15">
        <v>0.70299999999999996</v>
      </c>
      <c r="E54" s="15">
        <v>0.68700000000000006</v>
      </c>
      <c r="G54" s="10">
        <v>9.0999999999999998E-2</v>
      </c>
      <c r="H54" s="17">
        <v>2.2080000000000002</v>
      </c>
      <c r="J54" s="19">
        <v>1.7569999999999999</v>
      </c>
    </row>
    <row r="55" spans="1:10" x14ac:dyDescent="0.15">
      <c r="B55" s="10">
        <v>9.2999999999999999E-2</v>
      </c>
      <c r="C55" s="11">
        <v>1.329</v>
      </c>
      <c r="E55" s="13">
        <v>0.94599999999999995</v>
      </c>
      <c r="G55" s="24"/>
    </row>
    <row r="56" spans="1:10" x14ac:dyDescent="0.15">
      <c r="B56" s="27"/>
      <c r="G56" s="24"/>
    </row>
    <row r="57" spans="1:10" x14ac:dyDescent="0.15">
      <c r="B57" s="21" t="s">
        <v>45</v>
      </c>
      <c r="C57" s="21" t="s">
        <v>46</v>
      </c>
      <c r="D57" s="21" t="s">
        <v>47</v>
      </c>
      <c r="E57" s="21" t="s">
        <v>48</v>
      </c>
      <c r="G57" s="21" t="s">
        <v>49</v>
      </c>
      <c r="H57" s="21" t="s">
        <v>50</v>
      </c>
      <c r="I57" s="21" t="s">
        <v>51</v>
      </c>
      <c r="J57" s="21" t="s">
        <v>52</v>
      </c>
    </row>
    <row r="58" spans="1:10" x14ac:dyDescent="0.15">
      <c r="B58">
        <f>AVERAGE(B37:B55)</f>
        <v>0.13268750000000001</v>
      </c>
      <c r="C58">
        <f>AVERAGE(C37:C55)</f>
        <v>1.1128333333333333</v>
      </c>
      <c r="D58">
        <f>AVERAGE(D37:D55)</f>
        <v>0.32581818181818184</v>
      </c>
      <c r="E58">
        <f>AVERAGE(E37:E55)</f>
        <v>0.77077777777777767</v>
      </c>
      <c r="G58">
        <f>AVERAGE(G37:G55)</f>
        <v>0.19850000000000004</v>
      </c>
      <c r="H58">
        <f>AVERAGE(H37:H55)</f>
        <v>2.2658888888888891</v>
      </c>
      <c r="I58">
        <f>AVERAGE(I37:I55)</f>
        <v>0.2452</v>
      </c>
      <c r="J58">
        <f>AVERAGE(J37:J55)</f>
        <v>2.0318750000000003</v>
      </c>
    </row>
    <row r="59" spans="1:10" x14ac:dyDescent="0.15">
      <c r="B59">
        <f>STDEV(B37:B55)</f>
        <v>7.3068660632768304E-2</v>
      </c>
      <c r="C59">
        <f>STDEV(C37:C55)</f>
        <v>0.23598934422603807</v>
      </c>
      <c r="D59">
        <f>STDEV(D37:D55)</f>
        <v>0.14424480453854704</v>
      </c>
      <c r="E59">
        <f>STDEV(E37:E55)</f>
        <v>0.28715758239019767</v>
      </c>
      <c r="G59">
        <f>STDEV(G37:G55)</f>
        <v>9.1088867696232714E-2</v>
      </c>
      <c r="H59">
        <f>STDEV(H37:H55)</f>
        <v>0.48833964728568913</v>
      </c>
      <c r="I59">
        <f>STDEV(I37:I55)</f>
        <v>7.6871321050181018E-2</v>
      </c>
      <c r="J59">
        <f>STDEV(J37:J55)</f>
        <v>0.36249667486159376</v>
      </c>
    </row>
    <row r="60" spans="1:10" x14ac:dyDescent="0.15">
      <c r="B60">
        <f>B59/SQRT(COUNT(B37:B55))</f>
        <v>1.8267165158192076E-2</v>
      </c>
      <c r="C60">
        <f>C59/SQRT(COUNT(C37:C55))</f>
        <v>5.5623221863332649E-2</v>
      </c>
      <c r="D60">
        <f>D59/SQRT(COUNT(D37:D55))</f>
        <v>4.3491444964774022E-2</v>
      </c>
      <c r="E60">
        <f>E59/SQRT(COUNT(E37:E55))</f>
        <v>6.7683691259081177E-2</v>
      </c>
      <c r="G60">
        <f>G59/SQRT(COUNT(G37:G55))</f>
        <v>2.6295091142299082E-2</v>
      </c>
      <c r="H60">
        <f>H59/SQRT(COUNT(H37:H55))</f>
        <v>0.16277988242856303</v>
      </c>
      <c r="I60">
        <f>I59/SQRT(COUNT(I37:I55))</f>
        <v>3.4377899877683055E-2</v>
      </c>
      <c r="J60">
        <f>J59/SQRT(COUNT(J37:J55))</f>
        <v>0.12816192847610403</v>
      </c>
    </row>
    <row r="62" spans="1:10" x14ac:dyDescent="0.15">
      <c r="D62">
        <f>TTEST(B37:B55,D37:D55,1,3)</f>
        <v>5.8281536296936678E-4</v>
      </c>
      <c r="E62">
        <f>TTEST(C37:C55,E37:E55,1,3)</f>
        <v>2.2235130961929987E-4</v>
      </c>
      <c r="I62">
        <f>TTEST(G37:G55,I37:I55,1,3)</f>
        <v>0.1544256976260959</v>
      </c>
      <c r="J62">
        <f>TTEST(H37:H56,J37:J56,1,3)</f>
        <v>0.13845386972446938</v>
      </c>
    </row>
    <row r="64" spans="1:10" x14ac:dyDescent="0.15">
      <c r="B64" s="21"/>
      <c r="G64">
        <f>TTEST(B37:B55,G37:G55,1,3)</f>
        <v>2.6346432786947014E-2</v>
      </c>
      <c r="H64">
        <f>TTEST(C37:C55,H37:H55,1,3)</f>
        <v>2.7861031580132511E-5</v>
      </c>
      <c r="I64">
        <f>TTEST(D37:D55,I37:I55,1,3)</f>
        <v>8.4487324495312766E-2</v>
      </c>
    </row>
    <row r="66" spans="3:24" x14ac:dyDescent="0.15">
      <c r="E66">
        <f>E58/C58</f>
        <v>0.69262642903499561</v>
      </c>
      <c r="J66">
        <f>J58/H58</f>
        <v>0.89672314029323796</v>
      </c>
      <c r="U66" s="21"/>
    </row>
    <row r="68" spans="3:24" x14ac:dyDescent="0.15">
      <c r="U68" s="21"/>
      <c r="V68" s="21"/>
      <c r="W68" s="21"/>
      <c r="X68" s="21"/>
    </row>
    <row r="70" spans="3:24" x14ac:dyDescent="0.15">
      <c r="E70">
        <f>TTEST(C37:C45,E37:E45,1,3)</f>
        <v>9.8274794047535771E-4</v>
      </c>
    </row>
    <row r="71" spans="3:24" x14ac:dyDescent="0.15">
      <c r="E71">
        <f>TTEST(C46:C55,E46:E55,1,3)</f>
        <v>3.9179421000229413E-2</v>
      </c>
    </row>
    <row r="79" spans="3:24" x14ac:dyDescent="0.15">
      <c r="D79" s="21"/>
      <c r="F79" s="21"/>
    </row>
    <row r="80" spans="3:24" x14ac:dyDescent="0.15">
      <c r="C80" s="28"/>
      <c r="D80" s="29"/>
      <c r="E80" s="29"/>
      <c r="F80" s="29"/>
    </row>
    <row r="81" spans="3:25" x14ac:dyDescent="0.15">
      <c r="C81" s="29"/>
      <c r="D81" s="29"/>
      <c r="E81" s="29"/>
      <c r="F81" s="29"/>
    </row>
    <row r="82" spans="3:25" x14ac:dyDescent="0.15">
      <c r="C82" s="29"/>
      <c r="D82" s="29"/>
      <c r="E82" s="29"/>
      <c r="F82" s="29"/>
    </row>
    <row r="83" spans="3:25" x14ac:dyDescent="0.15">
      <c r="C83" s="29"/>
      <c r="D83" s="29"/>
      <c r="E83" s="29"/>
      <c r="F83" s="29"/>
    </row>
    <row r="84" spans="3:25" x14ac:dyDescent="0.15">
      <c r="C84" s="29"/>
      <c r="D84" s="29"/>
      <c r="E84" s="29"/>
      <c r="F84" s="29"/>
    </row>
    <row r="85" spans="3:25" x14ac:dyDescent="0.15">
      <c r="C85" s="29"/>
      <c r="D85" s="29"/>
      <c r="E85" s="29"/>
      <c r="F85" s="29"/>
    </row>
    <row r="86" spans="3:25" x14ac:dyDescent="0.15">
      <c r="C86" s="29"/>
      <c r="D86" s="29"/>
      <c r="E86" s="29"/>
      <c r="F86" s="29"/>
    </row>
    <row r="87" spans="3:25" x14ac:dyDescent="0.15">
      <c r="C87" s="29"/>
      <c r="D87" s="29"/>
      <c r="E87" s="29"/>
      <c r="F87" s="29"/>
    </row>
    <row r="88" spans="3:25" x14ac:dyDescent="0.15">
      <c r="C88" s="29"/>
      <c r="D88" s="29"/>
      <c r="E88" s="29"/>
      <c r="F88" s="28"/>
    </row>
    <row r="89" spans="3:25" x14ac:dyDescent="0.15">
      <c r="C89" s="29"/>
      <c r="D89" s="29"/>
      <c r="E89" s="29"/>
      <c r="F89" s="28"/>
    </row>
    <row r="90" spans="3:25" x14ac:dyDescent="0.15">
      <c r="C90" s="29"/>
      <c r="D90" s="29"/>
      <c r="E90" s="28"/>
      <c r="F90" s="28"/>
    </row>
    <row r="91" spans="3:25" x14ac:dyDescent="0.15">
      <c r="C91" s="29"/>
      <c r="D91" s="29"/>
      <c r="E91" s="28"/>
      <c r="F91" s="28"/>
      <c r="R91" s="21" t="s">
        <v>57</v>
      </c>
      <c r="S91" s="21"/>
      <c r="T91" s="21"/>
      <c r="U91" s="21"/>
      <c r="V91" s="21" t="s">
        <v>58</v>
      </c>
      <c r="W91" s="21"/>
      <c r="X91" s="21"/>
      <c r="Y91" s="21"/>
    </row>
    <row r="92" spans="3:25" x14ac:dyDescent="0.15">
      <c r="C92" s="29"/>
      <c r="D92" s="29"/>
      <c r="E92" s="28"/>
      <c r="F92" s="28"/>
      <c r="R92" s="21" t="s">
        <v>55</v>
      </c>
      <c r="S92" s="21" t="s">
        <v>56</v>
      </c>
      <c r="T92" s="21" t="s">
        <v>41</v>
      </c>
      <c r="U92" s="21" t="s">
        <v>36</v>
      </c>
      <c r="V92" s="21" t="s">
        <v>55</v>
      </c>
      <c r="W92" s="21" t="s">
        <v>56</v>
      </c>
      <c r="X92" s="21" t="s">
        <v>41</v>
      </c>
      <c r="Y92" s="21" t="s">
        <v>36</v>
      </c>
    </row>
    <row r="93" spans="3:25" x14ac:dyDescent="0.15">
      <c r="C93" s="29"/>
      <c r="D93" s="29"/>
      <c r="E93" s="28"/>
      <c r="F93" s="28"/>
      <c r="R93">
        <f>B58*10*100</f>
        <v>132.68750000000003</v>
      </c>
      <c r="S93">
        <f t="shared" ref="S93:U93" si="0">C58*10*100</f>
        <v>1112.8333333333335</v>
      </c>
      <c r="T93">
        <f t="shared" si="0"/>
        <v>325.81818181818181</v>
      </c>
      <c r="U93">
        <f t="shared" si="0"/>
        <v>770.7777777777776</v>
      </c>
      <c r="V93">
        <f>G58*10*100</f>
        <v>198.50000000000003</v>
      </c>
      <c r="W93">
        <f t="shared" ref="W93:Y93" si="1">H58*10*100</f>
        <v>2265.8888888888887</v>
      </c>
      <c r="X93">
        <f t="shared" si="1"/>
        <v>245.2</v>
      </c>
      <c r="Y93">
        <f t="shared" si="1"/>
        <v>2031.8750000000002</v>
      </c>
    </row>
    <row r="94" spans="3:25" x14ac:dyDescent="0.15">
      <c r="C94" s="29"/>
      <c r="D94" s="29"/>
      <c r="E94" s="28"/>
      <c r="F94" s="28"/>
      <c r="R94">
        <f t="shared" ref="R94:R95" si="2">B59*10*100</f>
        <v>73.068660632768299</v>
      </c>
      <c r="S94">
        <f t="shared" ref="S94:S95" si="3">C59*10*100</f>
        <v>235.98934422603807</v>
      </c>
      <c r="T94">
        <f t="shared" ref="T94:T95" si="4">D59*10*100</f>
        <v>144.24480453854704</v>
      </c>
      <c r="U94">
        <f t="shared" ref="U94:U95" si="5">E59*10*100</f>
        <v>287.15758239019766</v>
      </c>
      <c r="V94">
        <f t="shared" ref="V94:V95" si="6">G59*10*100</f>
        <v>91.088867696232711</v>
      </c>
      <c r="W94">
        <f t="shared" ref="W94:W95" si="7">H59*10*100</f>
        <v>488.33964728568907</v>
      </c>
      <c r="X94">
        <f t="shared" ref="X94:X95" si="8">I59*10*100</f>
        <v>76.871321050181024</v>
      </c>
      <c r="Y94">
        <f t="shared" ref="Y94:Y95" si="9">J59*10*100</f>
        <v>362.49667486159376</v>
      </c>
    </row>
    <row r="95" spans="3:25" x14ac:dyDescent="0.15">
      <c r="C95" s="29"/>
      <c r="D95" s="29"/>
      <c r="E95" s="28"/>
      <c r="F95" s="28"/>
      <c r="R95">
        <f t="shared" si="2"/>
        <v>18.267165158192075</v>
      </c>
      <c r="S95">
        <f t="shared" si="3"/>
        <v>55.623221863332653</v>
      </c>
      <c r="T95">
        <f t="shared" si="4"/>
        <v>43.491444964774026</v>
      </c>
      <c r="U95">
        <f t="shared" si="5"/>
        <v>67.683691259081186</v>
      </c>
      <c r="V95">
        <f t="shared" si="6"/>
        <v>26.295091142299082</v>
      </c>
      <c r="W95">
        <f t="shared" si="7"/>
        <v>162.77988242856304</v>
      </c>
      <c r="X95">
        <f t="shared" si="8"/>
        <v>34.377899877683056</v>
      </c>
      <c r="Y95">
        <f t="shared" si="9"/>
        <v>128.16192847610401</v>
      </c>
    </row>
    <row r="96" spans="3:25" x14ac:dyDescent="0.15">
      <c r="C96" s="29"/>
      <c r="D96" s="29"/>
      <c r="E96" s="28"/>
      <c r="F96" s="28"/>
    </row>
    <row r="97" spans="3:6" x14ac:dyDescent="0.15">
      <c r="C97" s="29"/>
      <c r="D97" s="29"/>
      <c r="E97" s="28"/>
      <c r="F97" s="28"/>
    </row>
    <row r="98" spans="3:6" x14ac:dyDescent="0.15">
      <c r="C98" s="29"/>
      <c r="D98" s="29"/>
      <c r="E98" s="28"/>
      <c r="F98" s="28"/>
    </row>
    <row r="99" spans="3:6" x14ac:dyDescent="0.15">
      <c r="C99" s="29"/>
      <c r="D99" s="29"/>
      <c r="E99" s="28"/>
      <c r="F99" s="28"/>
    </row>
    <row r="100" spans="3:6" x14ac:dyDescent="0.15">
      <c r="C100" s="29"/>
      <c r="D100" s="29"/>
      <c r="E100" s="28"/>
      <c r="F100" s="28"/>
    </row>
    <row r="101" spans="3:6" x14ac:dyDescent="0.15">
      <c r="C101" s="29"/>
      <c r="D101" s="29"/>
      <c r="E101" s="28"/>
      <c r="F101" s="28"/>
    </row>
    <row r="102" spans="3:6" x14ac:dyDescent="0.15">
      <c r="C102" s="29"/>
      <c r="D102" s="29"/>
      <c r="E102" s="28"/>
      <c r="F102" s="28"/>
    </row>
    <row r="103" spans="3:6" x14ac:dyDescent="0.15">
      <c r="C103" s="29"/>
      <c r="D103" s="29"/>
      <c r="E103" s="28"/>
      <c r="F103" s="28"/>
    </row>
    <row r="104" spans="3:6" x14ac:dyDescent="0.15">
      <c r="C104" s="29"/>
      <c r="D104" s="29"/>
      <c r="E104" s="28"/>
      <c r="F104" s="28"/>
    </row>
    <row r="105" spans="3:6" x14ac:dyDescent="0.15">
      <c r="C105" s="29"/>
      <c r="D105" s="29"/>
      <c r="E105" s="28"/>
      <c r="F105" s="28"/>
    </row>
    <row r="107" spans="3:6" x14ac:dyDescent="0.15">
      <c r="D107" s="21"/>
      <c r="E107" s="21"/>
      <c r="F107" s="21"/>
    </row>
  </sheetData>
  <phoneticPr fontId="0" type="noConversion"/>
  <pageMargins left="0.75" right="0.75" top="1" bottom="1" header="0.5" footer="0.5"/>
  <pageSetup orientation="portrait" verticalDpi="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WIMRResearch</dc:creator>
  <cp:lastModifiedBy>ZHEN HUANG</cp:lastModifiedBy>
  <dcterms:created xsi:type="dcterms:W3CDTF">2011-01-18T20:51:17Z</dcterms:created>
  <dcterms:modified xsi:type="dcterms:W3CDTF">2024-11-21T19:16:40Z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15.0</vt:lpwstr>
  </property>
</Properties>
</file>